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kyo-sv\東京共有\松浦\D_political\20_IndustryAssociation\2026_給湯省エネ\社内\"/>
    </mc:Choice>
  </mc:AlternateContent>
  <xr:revisionPtr revIDLastSave="0" documentId="8_{D113FA86-B622-4F2D-809B-DF3B48425EF1}" xr6:coauthVersionLast="47" xr6:coauthVersionMax="47" xr10:uidLastSave="{00000000-0000-0000-0000-000000000000}"/>
  <bookViews>
    <workbookView xWindow="6405" yWindow="705" windowWidth="18495" windowHeight="13575" activeTab="1" xr2:uid="{40EF22F4-7F2C-46C4-BF5A-A59298968E8D}"/>
  </bookViews>
  <sheets>
    <sheet name="記入例" sheetId="1" r:id="rId1"/>
    <sheet name="提出用" sheetId="6" r:id="rId2"/>
  </sheets>
  <definedNames>
    <definedName name="_xlnm.Print_Area" localSheetId="0">記入例!$A$1:$V$35</definedName>
    <definedName name="_xlnm.Print_Area" localSheetId="1">提出用!$A$1:$V$35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6" l="1"/>
  <c r="F21" i="6"/>
  <c r="P21" i="6"/>
  <c r="O21" i="6"/>
  <c r="N21" i="6"/>
  <c r="M21" i="6"/>
  <c r="L21" i="6"/>
  <c r="K21" i="6"/>
  <c r="J21" i="6"/>
  <c r="I21" i="6"/>
  <c r="H21" i="6"/>
  <c r="G21" i="6"/>
  <c r="F18" i="6"/>
  <c r="G18" i="6"/>
  <c r="H18" i="6"/>
  <c r="I18" i="6"/>
  <c r="J18" i="6"/>
  <c r="K18" i="6"/>
  <c r="L18" i="6"/>
  <c r="N18" i="6"/>
  <c r="O18" i="6"/>
  <c r="U18" i="6" l="1"/>
  <c r="T18" i="6"/>
  <c r="S18" i="6"/>
  <c r="R18" i="6"/>
  <c r="Q18" i="6"/>
  <c r="P18" i="6"/>
  <c r="P21" i="1"/>
  <c r="U18" i="1"/>
  <c r="T18" i="1"/>
  <c r="S18" i="1"/>
  <c r="R18" i="1"/>
  <c r="Q18" i="1"/>
  <c r="P18" i="1"/>
</calcChain>
</file>

<file path=xl/sharedStrings.xml><?xml version="1.0" encoding="utf-8"?>
<sst xmlns="http://schemas.openxmlformats.org/spreadsheetml/2006/main" count="126" uniqueCount="65">
  <si>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</si>
  <si>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</si>
  <si>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</si>
  <si>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■</t>
    <phoneticPr fontId="1"/>
  </si>
  <si>
    <t>納入先</t>
    <rPh sb="0" eb="3">
      <t>ノウニュウサキ</t>
    </rPh>
    <phoneticPr fontId="1"/>
  </si>
  <si>
    <t>施工邸名</t>
    <rPh sb="0" eb="2">
      <t>セコウ</t>
    </rPh>
    <rPh sb="2" eb="3">
      <t>テイ</t>
    </rPh>
    <rPh sb="3" eb="4">
      <t>メイ</t>
    </rPh>
    <phoneticPr fontId="1"/>
  </si>
  <si>
    <t>施工邸住所</t>
    <rPh sb="0" eb="2">
      <t>セコウ</t>
    </rPh>
    <rPh sb="2" eb="3">
      <t>テイ</t>
    </rPh>
    <rPh sb="3" eb="5">
      <t>ジュウショ</t>
    </rPh>
    <phoneticPr fontId="1"/>
  </si>
  <si>
    <t>納入製品</t>
    <rPh sb="0" eb="4">
      <t>ノウニュウセイヒン</t>
    </rPh>
    <phoneticPr fontId="1"/>
  </si>
  <si>
    <t>メーカー名</t>
    <rPh sb="4" eb="5">
      <t>メイ</t>
    </rPh>
    <phoneticPr fontId="1"/>
  </si>
  <si>
    <t>付属部品の種類</t>
    <rPh sb="0" eb="4">
      <t>フゾクブヒン</t>
    </rPh>
    <rPh sb="5" eb="7">
      <t>シュルイ</t>
    </rPh>
    <phoneticPr fontId="1"/>
  </si>
  <si>
    <t>左詰めで記入のこと</t>
    <rPh sb="0" eb="2">
      <t>ヒダリヅ</t>
    </rPh>
    <rPh sb="4" eb="6">
      <t>キニュウ</t>
    </rPh>
    <phoneticPr fontId="1"/>
  </si>
  <si>
    <t>電話番号</t>
    <rPh sb="0" eb="4">
      <t>デンワバンゴウ</t>
    </rPh>
    <phoneticPr fontId="1"/>
  </si>
  <si>
    <t>□</t>
    <phoneticPr fontId="1"/>
  </si>
  <si>
    <t>高効率給湯器導入促進による家庭部門の省エネルギー推進事業費補助金申請書類ですので、大切にお取り扱いください。</t>
    <rPh sb="0" eb="3">
      <t>コウコウリツ</t>
    </rPh>
    <rPh sb="3" eb="6">
      <t>キュウトウキ</t>
    </rPh>
    <rPh sb="6" eb="10">
      <t>ドウニュウソクシン</t>
    </rPh>
    <rPh sb="13" eb="17">
      <t>カテイブモン</t>
    </rPh>
    <rPh sb="18" eb="19">
      <t>ショウ</t>
    </rPh>
    <rPh sb="24" eb="28">
      <t>スイシンジギョウ</t>
    </rPh>
    <rPh sb="28" eb="29">
      <t>ヒ</t>
    </rPh>
    <rPh sb="29" eb="32">
      <t>ホジョキン</t>
    </rPh>
    <rPh sb="32" eb="36">
      <t>シンセイショルイ</t>
    </rPh>
    <rPh sb="41" eb="43">
      <t>タイセツ</t>
    </rPh>
    <rPh sb="45" eb="46">
      <t>ト</t>
    </rPh>
    <rPh sb="47" eb="48">
      <t>アツカ</t>
    </rPh>
    <phoneticPr fontId="1"/>
  </si>
  <si>
    <t>・</t>
    <phoneticPr fontId="1"/>
  </si>
  <si>
    <t>この【納品書】は高効率給湯器導入促進による家庭部門の省エネルギー推進事業費補助金の申請にのみ適用されます。</t>
    <rPh sb="3" eb="6">
      <t>ノウヒンショ</t>
    </rPh>
    <rPh sb="8" eb="11">
      <t>コウコウリツ</t>
    </rPh>
    <rPh sb="11" eb="14">
      <t>キュウトウキ</t>
    </rPh>
    <rPh sb="14" eb="18">
      <t>ドウニュウソクシン</t>
    </rPh>
    <rPh sb="21" eb="25">
      <t>カテイブモン</t>
    </rPh>
    <rPh sb="26" eb="27">
      <t>ショウ</t>
    </rPh>
    <rPh sb="32" eb="40">
      <t>スイシンジギョウヒホジョキン</t>
    </rPh>
    <rPh sb="41" eb="43">
      <t>シンセイ</t>
    </rPh>
    <rPh sb="46" eb="48">
      <t>テキヨウ</t>
    </rPh>
    <phoneticPr fontId="1"/>
  </si>
  <si>
    <t>高効率給湯器導入促進による家庭部門の省エネルギー推進事業費補助金申請期間内のみ有効です。</t>
    <rPh sb="32" eb="36">
      <t>シンセイキカン</t>
    </rPh>
    <rPh sb="36" eb="37">
      <t>ナイ</t>
    </rPh>
    <rPh sb="39" eb="41">
      <t>ユウコウ</t>
    </rPh>
    <phoneticPr fontId="1"/>
  </si>
  <si>
    <t>発行者（給湯省エネ事業者）</t>
    <rPh sb="0" eb="3">
      <t>ハッコウシャ</t>
    </rPh>
    <rPh sb="4" eb="7">
      <t>キュウトウショウ</t>
    </rPh>
    <rPh sb="9" eb="12">
      <t>ジギョウシャ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</si>
  <si>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</si>
  <si>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エコキュート用</t>
    <rPh sb="6" eb="7">
      <t>ヨウ</t>
    </rPh>
    <phoneticPr fontId="1"/>
  </si>
  <si>
    <t>住　　所</t>
    <rPh sb="0" eb="1">
      <t>ジュウ</t>
    </rPh>
    <rPh sb="3" eb="4">
      <t>ショ</t>
    </rPh>
    <phoneticPr fontId="1"/>
  </si>
  <si>
    <t>様邸</t>
    <rPh sb="0" eb="2">
      <t>サマテイ</t>
    </rPh>
    <phoneticPr fontId="1"/>
  </si>
  <si>
    <t>専用リモコン</t>
    <rPh sb="0" eb="2">
      <t>センヨウ</t>
    </rPh>
    <phoneticPr fontId="1"/>
  </si>
  <si>
    <t>無線LANアダプター</t>
    <rPh sb="0" eb="2">
      <t>ムセン</t>
    </rPh>
    <phoneticPr fontId="1"/>
  </si>
  <si>
    <t>台数</t>
    <rPh sb="0" eb="2">
      <t>ダイスウ</t>
    </rPh>
    <phoneticPr fontId="1"/>
  </si>
  <si>
    <t>発行日：令和</t>
    <rPh sb="0" eb="3">
      <t>ハッコウビ</t>
    </rPh>
    <rPh sb="4" eb="6">
      <t>レイワ</t>
    </rPh>
    <phoneticPr fontId="1"/>
  </si>
  <si>
    <t>注1)</t>
    <rPh sb="0" eb="1">
      <t>チュウ</t>
    </rPh>
    <phoneticPr fontId="1"/>
  </si>
  <si>
    <t>注2)</t>
    <rPh sb="0" eb="1">
      <t>チュウ</t>
    </rPh>
    <phoneticPr fontId="1"/>
  </si>
  <si>
    <t>①セット型番・名称</t>
    <rPh sb="4" eb="6">
      <t>カタバン</t>
    </rPh>
    <rPh sb="7" eb="9">
      <t>メイショウ</t>
    </rPh>
    <phoneticPr fontId="1"/>
  </si>
  <si>
    <t>②製品型番(品番)</t>
    <rPh sb="1" eb="5">
      <t>セイヒンカタバン</t>
    </rPh>
    <rPh sb="6" eb="8">
      <t>ヒンバン</t>
    </rPh>
    <phoneticPr fontId="1"/>
  </si>
  <si>
    <t>台所リモコンや無線LANアダプターに記載されている型番</t>
    <rPh sb="0" eb="2">
      <t>ダイドコロ</t>
    </rPh>
    <rPh sb="7" eb="9">
      <t>ムセン</t>
    </rPh>
    <rPh sb="18" eb="20">
      <t>キサイ</t>
    </rPh>
    <rPh sb="25" eb="27">
      <t>カタバン</t>
    </rPh>
    <phoneticPr fontId="1"/>
  </si>
  <si>
    <t>登録された製品型番を記入してください。（ハイフン・カッコ等は、１マス使用のこと）</t>
    <rPh sb="0" eb="2">
      <t>トウロク</t>
    </rPh>
    <rPh sb="5" eb="9">
      <t>セイヒンカタバン</t>
    </rPh>
    <rPh sb="10" eb="12">
      <t>キニュウ</t>
    </rPh>
    <phoneticPr fontId="1"/>
  </si>
  <si>
    <t>製品型番（リモコンや無線LANアダプター）</t>
    <rPh sb="0" eb="4">
      <t>セイヒンカタバン</t>
    </rPh>
    <rPh sb="10" eb="12">
      <t>ムセン</t>
    </rPh>
    <phoneticPr fontId="1"/>
  </si>
  <si>
    <t>※インターネット接続のために別売品が必要な場合は本様式も提出ください。</t>
    <rPh sb="8" eb="10">
      <t>セツゾク</t>
    </rPh>
    <rPh sb="14" eb="16">
      <t>ベツバイ</t>
    </rPh>
    <rPh sb="16" eb="17">
      <t>ヒン</t>
    </rPh>
    <rPh sb="18" eb="20">
      <t>ヒツヨウ</t>
    </rPh>
    <rPh sb="21" eb="23">
      <t>バアイ</t>
    </rPh>
    <rPh sb="24" eb="25">
      <t>ホン</t>
    </rPh>
    <rPh sb="25" eb="27">
      <t>ヨウシキ</t>
    </rPh>
    <rPh sb="28" eb="30">
      <t>テイシュツ</t>
    </rPh>
    <phoneticPr fontId="1"/>
  </si>
  <si>
    <t>カタログや流通上の納品書に掲載されているリモコンや無線LANアダプターのセット型番</t>
    <rPh sb="5" eb="8">
      <t>リュウツウジョウ</t>
    </rPh>
    <rPh sb="9" eb="12">
      <t>ノウヒンショ</t>
    </rPh>
    <rPh sb="13" eb="15">
      <t>ケイサイ</t>
    </rPh>
    <rPh sb="25" eb="27">
      <t>ムセン</t>
    </rPh>
    <rPh sb="39" eb="41">
      <t>カタバン</t>
    </rPh>
    <phoneticPr fontId="1"/>
  </si>
  <si>
    <t>-</t>
    <phoneticPr fontId="1"/>
  </si>
  <si>
    <t>納品日</t>
    <rPh sb="0" eb="3">
      <t>ノウヒンビ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</si>
  <si>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</si>
  <si>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</si>
  <si>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</si>
  <si>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</si>
  <si>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〒</t>
    <phoneticPr fontId="1"/>
  </si>
  <si>
    <t>　</t>
    <phoneticPr fontId="1"/>
  </si>
  <si>
    <t>給湯省エネ2026事業申請会社</t>
    <rPh sb="0" eb="2">
      <t>キュウトウ</t>
    </rPh>
    <rPh sb="2" eb="3">
      <t>ショウ</t>
    </rPh>
    <rPh sb="9" eb="11">
      <t>ジギョウ</t>
    </rPh>
    <rPh sb="11" eb="13">
      <t>シンセイ</t>
    </rPh>
    <rPh sb="13" eb="15">
      <t>カイシャ</t>
    </rPh>
    <phoneticPr fontId="1"/>
  </si>
  <si>
    <t>給湯省エネ2026事業用</t>
    <rPh sb="0" eb="3">
      <t>キュウトウショウ</t>
    </rPh>
    <rPh sb="9" eb="11">
      <t>ジギョウ</t>
    </rPh>
    <rPh sb="11" eb="12">
      <t>ヨウ</t>
    </rPh>
    <phoneticPr fontId="1"/>
  </si>
  <si>
    <t>インターネット接続用部品【性能要件】付属納品書（消費者納品書）</t>
    <rPh sb="7" eb="10">
      <t>セツゾクヨウ</t>
    </rPh>
    <rPh sb="10" eb="12">
      <t>ブヒン</t>
    </rPh>
    <rPh sb="13" eb="15">
      <t>セイノウ</t>
    </rPh>
    <rPh sb="15" eb="17">
      <t>ヨウケン</t>
    </rPh>
    <rPh sb="18" eb="20">
      <t>フゾク</t>
    </rPh>
    <rPh sb="20" eb="23">
      <t>ノウヒンショ</t>
    </rPh>
    <rPh sb="24" eb="30">
      <t>ショウヒシャノウヒンショ</t>
    </rPh>
    <phoneticPr fontId="1"/>
  </si>
  <si>
    <t>※みらいエコ住宅2026事業に提出は不要です。</t>
    <rPh sb="6" eb="8">
      <t>ジュウタク</t>
    </rPh>
    <rPh sb="12" eb="14">
      <t>ジギョウ</t>
    </rPh>
    <rPh sb="15" eb="17">
      <t>テイシュツ</t>
    </rPh>
    <rPh sb="18" eb="20">
      <t>フヨウ</t>
    </rPh>
    <phoneticPr fontId="1"/>
  </si>
  <si>
    <t>セット型番</t>
    <rPh sb="3" eb="5">
      <t>カタバン</t>
    </rPh>
    <phoneticPr fontId="1"/>
  </si>
  <si>
    <t>CMR-3208VM</t>
    <phoneticPr fontId="1"/>
  </si>
  <si>
    <t>DR-113PMA</t>
    <phoneticPr fontId="1"/>
  </si>
  <si>
    <t>CMR-3201PMA</t>
    <phoneticPr fontId="1"/>
  </si>
  <si>
    <t>DR-114PMA</t>
    <phoneticPr fontId="1"/>
  </si>
  <si>
    <t>CMR-3202PMA</t>
  </si>
  <si>
    <t>株式会社長府製作所</t>
    <rPh sb="0" eb="9">
      <t>カブシキガイシャチョウフセイサクショ</t>
    </rPh>
    <phoneticPr fontId="1"/>
  </si>
  <si>
    <t>長府　太郎</t>
    <rPh sb="0" eb="2">
      <t>チョウフ</t>
    </rPh>
    <rPh sb="3" eb="5">
      <t>タロウ</t>
    </rPh>
    <phoneticPr fontId="1"/>
  </si>
  <si>
    <t>山口県 下関市 長府扇町 X - X</t>
    <rPh sb="0" eb="2">
      <t>ヤマグチ</t>
    </rPh>
    <rPh sb="2" eb="3">
      <t>ケン</t>
    </rPh>
    <rPh sb="4" eb="7">
      <t>シモノセキシ</t>
    </rPh>
    <rPh sb="8" eb="10">
      <t>チョウフ</t>
    </rPh>
    <rPh sb="10" eb="12">
      <t>オウギマチ</t>
    </rPh>
    <phoneticPr fontId="1"/>
  </si>
  <si>
    <t>株式会社長府製作所</t>
    <rPh sb="0" eb="4">
      <t>カブシキガイシャ</t>
    </rPh>
    <rPh sb="4" eb="9">
      <t>チョウフセイサクショ</t>
    </rPh>
    <phoneticPr fontId="1"/>
  </si>
  <si>
    <t>R</t>
    <phoneticPr fontId="1"/>
  </si>
  <si>
    <t>M</t>
    <phoneticPr fontId="1"/>
  </si>
  <si>
    <t>C</t>
    <phoneticPr fontId="1"/>
  </si>
  <si>
    <t>M</t>
    <phoneticPr fontId="1"/>
  </si>
  <si>
    <t>752-8555</t>
    <phoneticPr fontId="1"/>
  </si>
  <si>
    <t>山口県 下関市 長府扇町 XYZ</t>
    <phoneticPr fontId="1"/>
  </si>
  <si>
    <t>083-248-XXXX</t>
    <phoneticPr fontId="1"/>
  </si>
  <si>
    <t>V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</si>
</sst>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b/>
      <sz val="16"/>
      <color rgb="FF0070C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1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3" xfId="0" applyFont="1" applyBorder="1">
      <alignment vertical="center"/>
    </xf>
    <xf numFmtId="0" fontId="11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6" fillId="0" borderId="5" xfId="0" applyFont="1" applyBorder="1" applyAlignment="1">
      <alignment horizontal="center" vertical="center"/>
    </xf>
    <xf numFmtId="0" fontId="2" fillId="5" borderId="0" xfId="0" applyFont="1" applyFill="1">
      <alignment vertical="center"/>
    </xf>
    <xf numFmtId="0" fontId="2" fillId="5" borderId="15" xfId="0" applyFont="1" applyFill="1" applyBorder="1" applyProtection="1">
      <alignment vertical="center"/>
      <protection locked="0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4" fillId="0" borderId="11" xfId="0" applyFont="1" applyBorder="1" applyAlignment="1" applyProtection="1">
      <alignment horizontal="left" vertical="center" shrinkToFit="1"/>
      <protection locked="0"/>
    </xf>
    <xf numFmtId="0" fontId="14" fillId="0" borderId="14" xfId="0" applyFont="1" applyBorder="1" applyAlignment="1" applyProtection="1">
      <alignment horizontal="left" vertical="center" shrinkToFit="1"/>
      <protection locked="0"/>
    </xf>
    <xf numFmtId="0" fontId="14" fillId="0" borderId="5" xfId="0" applyFont="1" applyBorder="1" applyAlignment="1" applyProtection="1">
      <alignment horizontal="left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17" fillId="0" borderId="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left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left" vertical="center" shrinkToFit="1"/>
    </xf>
  </cellXfs>
  <cellStyles count="1">
    <cellStyle name="標準" xfId="0" builtinId="0"/>
  </cellStyles>
  <dxfs count="2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18</xdr:row>
      <xdr:rowOff>28575</xdr:rowOff>
    </xdr:from>
    <xdr:to>
      <xdr:col>3</xdr:col>
      <xdr:colOff>0</xdr:colOff>
      <xdr:row>18</xdr:row>
      <xdr:rowOff>190500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6E95FD6B-D48F-8CFA-349F-D3E2CD6992D5}"/>
            </a:ext>
          </a:extLst>
        </xdr:cNvPr>
        <xdr:cNvSpPr/>
      </xdr:nvSpPr>
      <xdr:spPr>
        <a:xfrm>
          <a:off x="628650" y="43053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21</xdr:row>
      <xdr:rowOff>28575</xdr:rowOff>
    </xdr:from>
    <xdr:to>
      <xdr:col>3</xdr:col>
      <xdr:colOff>0</xdr:colOff>
      <xdr:row>21</xdr:row>
      <xdr:rowOff>190500</xdr:rowOff>
    </xdr:to>
    <xdr:sp macro="" textlink="">
      <xdr:nvSpPr>
        <xdr:cNvPr id="5" name="フリーフォーム: 図形 4">
          <a:extLst>
            <a:ext uri="{FF2B5EF4-FFF2-40B4-BE49-F238E27FC236}">
              <a16:creationId xmlns:a16="http://schemas.microsoft.com/office/drawing/2014/main" id="{12C97B58-B295-24A7-584A-A7DE35B10EE9}"/>
            </a:ext>
          </a:extLst>
        </xdr:cNvPr>
        <xdr:cNvSpPr/>
      </xdr:nvSpPr>
      <xdr:spPr>
        <a:xfrm>
          <a:off x="628650" y="50673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47625</xdr:colOff>
      <xdr:row>0</xdr:row>
      <xdr:rowOff>95250</xdr:rowOff>
    </xdr:from>
    <xdr:to>
      <xdr:col>24</xdr:col>
      <xdr:colOff>1276350</xdr:colOff>
      <xdr:row>16</xdr:row>
      <xdr:rowOff>171449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14E3F56-1A6C-6223-6671-6804BCF29EF4}"/>
            </a:ext>
          </a:extLst>
        </xdr:cNvPr>
        <xdr:cNvSpPr/>
      </xdr:nvSpPr>
      <xdr:spPr>
        <a:xfrm>
          <a:off x="6400800" y="95250"/>
          <a:ext cx="2276475" cy="4248149"/>
        </a:xfrm>
        <a:prstGeom prst="roundRect">
          <a:avLst>
            <a:gd name="adj" fmla="val 244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下記情報を記載のこと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■発行日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■納入先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・施工邸名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・施工邸住所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・納品日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■納入製品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・メーカー名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・付属部品の種類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・台数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■製品型番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・セット型番、名称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・製品型番（品番）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■発行者（給湯省エネ事業者）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・事業者名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・住所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・電話番号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18</xdr:row>
      <xdr:rowOff>28575</xdr:rowOff>
    </xdr:from>
    <xdr:to>
      <xdr:col>3</xdr:col>
      <xdr:colOff>0</xdr:colOff>
      <xdr:row>18</xdr:row>
      <xdr:rowOff>190500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0C1EB4DF-4645-4CA7-936E-A5D9C4D75F70}"/>
            </a:ext>
          </a:extLst>
        </xdr:cNvPr>
        <xdr:cNvSpPr/>
      </xdr:nvSpPr>
      <xdr:spPr>
        <a:xfrm>
          <a:off x="628650" y="48387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21</xdr:row>
      <xdr:rowOff>28575</xdr:rowOff>
    </xdr:from>
    <xdr:to>
      <xdr:col>3</xdr:col>
      <xdr:colOff>0</xdr:colOff>
      <xdr:row>21</xdr:row>
      <xdr:rowOff>190500</xdr:rowOff>
    </xdr:to>
    <xdr:sp macro="" textlink="">
      <xdr:nvSpPr>
        <xdr:cNvPr id="3" name="フリーフォーム: 図形 2">
          <a:extLst>
            <a:ext uri="{FF2B5EF4-FFF2-40B4-BE49-F238E27FC236}">
              <a16:creationId xmlns:a16="http://schemas.microsoft.com/office/drawing/2014/main" id="{F49D9B11-4B07-4DAF-A2AE-0ACAF7FABA7D}"/>
            </a:ext>
          </a:extLst>
        </xdr:cNvPr>
        <xdr:cNvSpPr/>
      </xdr:nvSpPr>
      <xdr:spPr>
        <a:xfrm>
          <a:off x="628650" y="5676900"/>
          <a:ext cx="200025" cy="161925"/>
        </a:xfrm>
        <a:custGeom>
          <a:avLst/>
          <a:gdLst>
            <a:gd name="connsiteX0" fmla="*/ 200025 w 200025"/>
            <a:gd name="connsiteY0" fmla="*/ 161925 h 161925"/>
            <a:gd name="connsiteX1" fmla="*/ 0 w 200025"/>
            <a:gd name="connsiteY1" fmla="*/ 161925 h 161925"/>
            <a:gd name="connsiteX2" fmla="*/ 0 w 200025"/>
            <a:gd name="connsiteY2" fmla="*/ 0 h 1619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025" h="161925">
              <a:moveTo>
                <a:pt x="200025" y="161925"/>
              </a:moveTo>
              <a:lnTo>
                <a:pt x="0" y="161925"/>
              </a:lnTo>
              <a:lnTo>
                <a:pt x="0" y="0"/>
              </a:lnTo>
            </a:path>
          </a:pathLst>
        </a:cu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47625</xdr:colOff>
      <xdr:row>0</xdr:row>
      <xdr:rowOff>95250</xdr:rowOff>
    </xdr:from>
    <xdr:to>
      <xdr:col>24</xdr:col>
      <xdr:colOff>1276350</xdr:colOff>
      <xdr:row>16</xdr:row>
      <xdr:rowOff>171449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034AE63-0E47-43F7-8DE6-250F8FBC773F}"/>
            </a:ext>
          </a:extLst>
        </xdr:cNvPr>
        <xdr:cNvSpPr/>
      </xdr:nvSpPr>
      <xdr:spPr>
        <a:xfrm>
          <a:off x="6400800" y="95250"/>
          <a:ext cx="2276475" cy="4248149"/>
        </a:xfrm>
        <a:prstGeom prst="roundRect">
          <a:avLst>
            <a:gd name="adj" fmla="val 244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下記情報を記載のこと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■発行日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■納入先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・施工邸名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・施工邸住所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・納品日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■納入製品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・メーカー名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・付属部品の種類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・台数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■製品型番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・セット型番、名称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・製品型番（品番）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■発行者（給湯省エネ事業者）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・事業者名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・住所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・電話番号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59F9-28B6-4474-8B8B-98D0F580D370}">
  <dimension ref="A1:Y35"/>
  <sheetViews>
    <sheetView workbookViewId="0"/>
  </sheetViews>
  <sheetFormatPr defaultColWidth="8.625" defaultRowHeight="18" customHeight="1"/>
  <cols>
    <col min="1" max="23" width="3.625" style="1" customWidth="1"/>
    <col min="24" max="24" width="13.75" style="1" customWidth="1"/>
    <col min="25" max="25" width="17.375" style="1" customWidth="1"/>
    <col min="26" max="16384" width="8.625" style="1"/>
  </cols>
  <sheetData>
    <row r="1" spans="1:22" ht="18" customHeight="1">
      <c r="A1" s="14" t="s">
        <v>33</v>
      </c>
    </row>
    <row r="2" spans="1:22" ht="18" customHeight="1">
      <c r="A2" s="40" t="s">
        <v>19</v>
      </c>
      <c r="B2" s="41"/>
      <c r="C2" s="41"/>
      <c r="D2" s="41"/>
      <c r="E2" s="42"/>
      <c r="P2" s="46" t="s">
        <v>44</v>
      </c>
      <c r="Q2" s="46"/>
      <c r="R2" s="46"/>
      <c r="S2" s="46"/>
      <c r="T2" s="46"/>
      <c r="U2" s="46"/>
      <c r="V2" s="46"/>
    </row>
    <row r="3" spans="1:22" ht="18" customHeight="1" thickBot="1">
      <c r="P3" s="47" t="s">
        <v>46</v>
      </c>
      <c r="Q3" s="47"/>
      <c r="R3" s="47"/>
      <c r="S3" s="47"/>
      <c r="T3" s="47"/>
      <c r="U3" s="47"/>
      <c r="V3" s="47"/>
    </row>
    <row r="4" spans="1:22" ht="30" customHeight="1" thickBot="1">
      <c r="A4" s="43" t="s">
        <v>45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</row>
    <row r="5" spans="1:22" ht="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8" customHeight="1">
      <c r="J6" s="48" t="s">
        <v>25</v>
      </c>
      <c r="K6" s="48"/>
      <c r="L6" s="48"/>
      <c r="M6" s="48"/>
      <c r="N6" s="63">
        <v>8</v>
      </c>
      <c r="O6" s="63"/>
      <c r="P6" s="4" t="s">
        <v>2</v>
      </c>
      <c r="Q6" s="63">
        <v>4</v>
      </c>
      <c r="R6" s="63"/>
      <c r="S6" s="4" t="s">
        <v>1</v>
      </c>
      <c r="T6" s="63">
        <v>24</v>
      </c>
      <c r="U6" s="63"/>
      <c r="V6" s="4" t="s">
        <v>0</v>
      </c>
    </row>
    <row r="7" spans="1:22" ht="6" customHeight="1"/>
    <row r="8" spans="1:22" ht="20.25" thickBot="1">
      <c r="A8" s="6" t="s">
        <v>3</v>
      </c>
      <c r="B8" s="5" t="s">
        <v>4</v>
      </c>
    </row>
    <row r="9" spans="1:22" ht="30" customHeight="1" thickBot="1">
      <c r="A9" s="36" t="s">
        <v>5</v>
      </c>
      <c r="B9" s="49"/>
      <c r="C9" s="49"/>
      <c r="D9" s="49"/>
      <c r="E9" s="37"/>
      <c r="F9" s="26"/>
      <c r="G9" s="64" t="s">
        <v>54</v>
      </c>
      <c r="H9" s="64"/>
      <c r="I9" s="64"/>
      <c r="J9" s="64"/>
      <c r="K9" s="64"/>
      <c r="L9" s="64"/>
      <c r="M9" s="64"/>
      <c r="N9" s="64"/>
      <c r="O9" s="27"/>
      <c r="P9" s="13" t="s">
        <v>21</v>
      </c>
      <c r="Q9" s="7"/>
      <c r="R9" s="7"/>
      <c r="S9" s="7"/>
      <c r="T9" s="7"/>
      <c r="U9" s="7"/>
      <c r="V9" s="8"/>
    </row>
    <row r="10" spans="1:22" ht="30" customHeight="1" thickBot="1">
      <c r="A10" s="36" t="s">
        <v>6</v>
      </c>
      <c r="B10" s="49"/>
      <c r="C10" s="49"/>
      <c r="D10" s="49"/>
      <c r="E10" s="37"/>
      <c r="F10" s="7"/>
      <c r="G10" s="64" t="s">
        <v>55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8"/>
    </row>
    <row r="11" spans="1:22" ht="30" customHeight="1" thickBot="1">
      <c r="A11" s="36" t="s">
        <v>36</v>
      </c>
      <c r="B11" s="49"/>
      <c r="C11" s="49"/>
      <c r="D11" s="49"/>
      <c r="E11" s="37"/>
      <c r="F11" s="7"/>
      <c r="G11" s="13" t="s">
        <v>37</v>
      </c>
      <c r="H11" s="27"/>
      <c r="I11" s="65">
        <v>8</v>
      </c>
      <c r="J11" s="65"/>
      <c r="K11" s="13" t="s">
        <v>38</v>
      </c>
      <c r="L11" s="65">
        <v>4</v>
      </c>
      <c r="M11" s="65"/>
      <c r="N11" s="13" t="s">
        <v>39</v>
      </c>
      <c r="O11" s="65">
        <v>18</v>
      </c>
      <c r="P11" s="65"/>
      <c r="Q11" s="13" t="s">
        <v>40</v>
      </c>
      <c r="R11" s="27"/>
      <c r="S11" s="27"/>
      <c r="T11" s="27"/>
      <c r="U11" s="27"/>
      <c r="V11" s="8"/>
    </row>
    <row r="12" spans="1:22" ht="12" customHeight="1"/>
    <row r="13" spans="1:22" ht="20.25" thickBot="1">
      <c r="A13" s="6" t="s">
        <v>3</v>
      </c>
      <c r="B13" s="5" t="s">
        <v>7</v>
      </c>
    </row>
    <row r="14" spans="1:22" ht="30" customHeight="1" thickBot="1">
      <c r="A14" s="36" t="s">
        <v>8</v>
      </c>
      <c r="B14" s="49"/>
      <c r="C14" s="49"/>
      <c r="D14" s="49"/>
      <c r="E14" s="37"/>
      <c r="F14" s="7"/>
      <c r="G14" s="64" t="s">
        <v>56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7"/>
      <c r="T14" s="7"/>
      <c r="U14" s="7"/>
      <c r="V14" s="8"/>
    </row>
    <row r="15" spans="1:22" ht="30" customHeight="1" thickBot="1">
      <c r="A15" s="36" t="s">
        <v>9</v>
      </c>
      <c r="B15" s="49"/>
      <c r="C15" s="49"/>
      <c r="D15" s="49"/>
      <c r="E15" s="37"/>
      <c r="F15" s="7"/>
      <c r="G15" s="66" t="s">
        <v>3</v>
      </c>
      <c r="H15" s="38" t="s">
        <v>22</v>
      </c>
      <c r="I15" s="38"/>
      <c r="J15" s="38"/>
      <c r="K15" s="25" t="s">
        <v>12</v>
      </c>
      <c r="L15" s="38" t="s">
        <v>23</v>
      </c>
      <c r="M15" s="38"/>
      <c r="N15" s="38"/>
      <c r="O15" s="38"/>
      <c r="P15" s="39"/>
      <c r="Q15" s="36" t="s">
        <v>24</v>
      </c>
      <c r="R15" s="37"/>
      <c r="S15" s="67">
        <v>1</v>
      </c>
      <c r="T15" s="65"/>
      <c r="U15" s="65"/>
      <c r="V15" s="68"/>
    </row>
    <row r="16" spans="1:22" ht="12" customHeight="1"/>
    <row r="17" spans="1:25" ht="20.25" thickBot="1">
      <c r="A17" s="6" t="s">
        <v>3</v>
      </c>
      <c r="B17" s="5" t="s">
        <v>32</v>
      </c>
    </row>
    <row r="18" spans="1:25" ht="30" customHeight="1" thickBot="1">
      <c r="A18" s="50" t="s">
        <v>28</v>
      </c>
      <c r="B18" s="51"/>
      <c r="C18" s="51"/>
      <c r="D18" s="51"/>
      <c r="E18" s="52"/>
      <c r="F18" s="69" t="s">
        <v>59</v>
      </c>
      <c r="G18" s="70" t="s">
        <v>60</v>
      </c>
      <c r="H18" s="70" t="s">
        <v>57</v>
      </c>
      <c r="I18" s="70" t="s">
        <v>35</v>
      </c>
      <c r="J18" s="70">
        <v>3</v>
      </c>
      <c r="K18" s="70">
        <v>2</v>
      </c>
      <c r="L18" s="70">
        <v>0</v>
      </c>
      <c r="M18" s="70">
        <v>8</v>
      </c>
      <c r="N18" s="70" t="s">
        <v>64</v>
      </c>
      <c r="O18" s="70" t="s">
        <v>58</v>
      </c>
      <c r="P18" s="30" t="str">
        <f>IF($Y$18&lt;&gt;"",MID($Y$18,11,1),"")</f>
        <v/>
      </c>
      <c r="Q18" s="30" t="str">
        <f>IF($Y$18&lt;&gt;"",MID($Y$18,12,1),"")</f>
        <v/>
      </c>
      <c r="R18" s="30" t="str">
        <f>IF($Y$18&lt;&gt;"",MID($Y$18,13,1),"")</f>
        <v/>
      </c>
      <c r="S18" s="30" t="str">
        <f>IF($Y$18&lt;&gt;"",MID($Y$18,14,1),"")</f>
        <v/>
      </c>
      <c r="T18" s="30" t="str">
        <f>IF($Y$18&lt;&gt;"",MID($Y$18,15,1),"")</f>
        <v/>
      </c>
      <c r="U18" s="30" t="str">
        <f>IF($Y$18&lt;&gt;"",MID($Y$18,16,1),"")</f>
        <v/>
      </c>
      <c r="V18" s="29"/>
      <c r="Y18" s="1" t="s">
        <v>42</v>
      </c>
    </row>
    <row r="19" spans="1:25" s="16" customFormat="1" ht="30" customHeight="1">
      <c r="A19" s="17"/>
      <c r="B19" s="17"/>
      <c r="C19" s="17"/>
      <c r="D19" s="18" t="s">
        <v>34</v>
      </c>
      <c r="E19" s="17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5" s="16" customFormat="1" ht="6" customHeight="1" thickBot="1">
      <c r="A20" s="21"/>
      <c r="B20" s="21"/>
      <c r="C20" s="21"/>
      <c r="D20" s="22"/>
      <c r="E20" s="21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5" ht="30" customHeight="1" thickBot="1">
      <c r="A21" s="50" t="s">
        <v>29</v>
      </c>
      <c r="B21" s="51"/>
      <c r="C21" s="51"/>
      <c r="D21" s="51"/>
      <c r="E21" s="52"/>
      <c r="F21" s="69" t="s">
        <v>59</v>
      </c>
      <c r="G21" s="70" t="s">
        <v>60</v>
      </c>
      <c r="H21" s="70" t="s">
        <v>57</v>
      </c>
      <c r="I21" s="70" t="s">
        <v>35</v>
      </c>
      <c r="J21" s="70">
        <v>3</v>
      </c>
      <c r="K21" s="70">
        <v>2</v>
      </c>
      <c r="L21" s="70">
        <v>0</v>
      </c>
      <c r="M21" s="70">
        <v>8</v>
      </c>
      <c r="N21" s="70" t="s">
        <v>64</v>
      </c>
      <c r="O21" s="70" t="s">
        <v>58</v>
      </c>
      <c r="P21" s="30" t="str">
        <f>IF($Y$21&lt;&gt;"",MID($Y$21,11,1),"")</f>
        <v/>
      </c>
      <c r="Q21" s="30"/>
      <c r="R21" s="30"/>
      <c r="S21" s="30"/>
      <c r="T21" s="30"/>
      <c r="U21" s="30"/>
      <c r="V21" s="29"/>
    </row>
    <row r="22" spans="1:25" ht="30" customHeight="1">
      <c r="A22" s="17"/>
      <c r="B22" s="17"/>
      <c r="C22" s="17"/>
      <c r="D22" s="18" t="s">
        <v>30</v>
      </c>
      <c r="E22" s="17"/>
    </row>
    <row r="23" spans="1:25" ht="18" customHeight="1">
      <c r="D23" s="55" t="s">
        <v>26</v>
      </c>
      <c r="E23" s="55"/>
      <c r="F23" s="2" t="s">
        <v>10</v>
      </c>
    </row>
    <row r="24" spans="1:25" ht="18" customHeight="1">
      <c r="D24" s="55" t="s">
        <v>27</v>
      </c>
      <c r="E24" s="55"/>
      <c r="F24" s="2" t="s">
        <v>31</v>
      </c>
    </row>
    <row r="25" spans="1:25" ht="12" customHeight="1">
      <c r="D25" s="15"/>
      <c r="E25" s="15"/>
      <c r="F25" s="2"/>
      <c r="O25" s="2"/>
    </row>
    <row r="26" spans="1:25" ht="20.25" thickBot="1">
      <c r="A26" s="6" t="s">
        <v>3</v>
      </c>
      <c r="B26" s="5" t="s">
        <v>17</v>
      </c>
    </row>
    <row r="27" spans="1:25" ht="30" customHeight="1" thickBot="1">
      <c r="A27" s="36" t="s">
        <v>18</v>
      </c>
      <c r="B27" s="49"/>
      <c r="C27" s="49"/>
      <c r="D27" s="49"/>
      <c r="E27" s="37"/>
      <c r="F27" s="7"/>
      <c r="G27" s="64" t="s">
        <v>43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8"/>
      <c r="X27" s="32"/>
      <c r="Y27" s="32"/>
    </row>
    <row r="28" spans="1:25" ht="30" customHeight="1" thickBot="1">
      <c r="A28" s="36" t="s">
        <v>20</v>
      </c>
      <c r="B28" s="49"/>
      <c r="C28" s="49"/>
      <c r="D28" s="49"/>
      <c r="E28" s="37"/>
      <c r="F28" s="11"/>
      <c r="G28" s="31" t="s">
        <v>41</v>
      </c>
      <c r="H28" s="72" t="s">
        <v>61</v>
      </c>
      <c r="I28" s="72"/>
      <c r="J28" s="72"/>
      <c r="K28" s="72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12"/>
      <c r="X28" s="32"/>
      <c r="Y28" s="32"/>
    </row>
    <row r="29" spans="1:25" ht="30" customHeight="1" thickBot="1">
      <c r="A29" s="36"/>
      <c r="B29" s="49"/>
      <c r="C29" s="49"/>
      <c r="D29" s="49"/>
      <c r="E29" s="37"/>
      <c r="F29" s="9"/>
      <c r="G29" s="71" t="s">
        <v>62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10"/>
      <c r="X29" s="32"/>
      <c r="Y29" s="32"/>
    </row>
    <row r="30" spans="1:25" ht="30" customHeight="1" thickBot="1">
      <c r="A30" s="36" t="s">
        <v>11</v>
      </c>
      <c r="B30" s="49"/>
      <c r="C30" s="49"/>
      <c r="D30" s="49"/>
      <c r="E30" s="37"/>
      <c r="F30" s="7"/>
      <c r="G30" s="64" t="s">
        <v>63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8"/>
      <c r="X30" s="32"/>
      <c r="Y30" s="32"/>
    </row>
    <row r="31" spans="1:25" ht="6" customHeight="1">
      <c r="X31" s="32"/>
      <c r="Y31" s="32"/>
    </row>
    <row r="32" spans="1:25" ht="18" customHeight="1">
      <c r="A32" s="3" t="s">
        <v>12</v>
      </c>
      <c r="B32" s="53" t="s">
        <v>13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</row>
    <row r="33" spans="1:22" ht="6" customHeight="1"/>
    <row r="34" spans="1:22" ht="18" customHeight="1">
      <c r="A34" s="3" t="s">
        <v>14</v>
      </c>
      <c r="B34" s="54" t="s">
        <v>15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</row>
    <row r="35" spans="1:22" ht="18" customHeight="1">
      <c r="B35" s="54" t="s">
        <v>16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</row>
  </sheetData>
  <sheetProtection algorithmName="SHA-512" hashValue="5mqlLWYYJ238LYP9uXuQzUAPuPAlZ64IrZOJALC3J6o6ypJayDhHFrHiNGCDG8GSIrATH7gG/n9JrF9OMTJzdg==" saltValue="pkrr5ro2Zu1F6DZf98brEA==" spinCount="100000" sheet="1" objects="1" scenarios="1"/>
  <mergeCells count="37">
    <mergeCell ref="B32:V32"/>
    <mergeCell ref="B34:V34"/>
    <mergeCell ref="B35:V35"/>
    <mergeCell ref="D23:E23"/>
    <mergeCell ref="D24:E24"/>
    <mergeCell ref="A28:E29"/>
    <mergeCell ref="A30:E30"/>
    <mergeCell ref="G27:U27"/>
    <mergeCell ref="G29:U29"/>
    <mergeCell ref="G30:U30"/>
    <mergeCell ref="H28:K28"/>
    <mergeCell ref="A9:E9"/>
    <mergeCell ref="A10:E10"/>
    <mergeCell ref="A27:E27"/>
    <mergeCell ref="A21:E21"/>
    <mergeCell ref="A18:E18"/>
    <mergeCell ref="A15:E15"/>
    <mergeCell ref="A14:E14"/>
    <mergeCell ref="A11:E11"/>
    <mergeCell ref="A2:E2"/>
    <mergeCell ref="A4:V4"/>
    <mergeCell ref="P2:V2"/>
    <mergeCell ref="P3:V3"/>
    <mergeCell ref="T6:U6"/>
    <mergeCell ref="J6:M6"/>
    <mergeCell ref="N6:O6"/>
    <mergeCell ref="Q6:R6"/>
    <mergeCell ref="S15:V15"/>
    <mergeCell ref="G9:N9"/>
    <mergeCell ref="G10:U10"/>
    <mergeCell ref="G14:R14"/>
    <mergeCell ref="O11:P11"/>
    <mergeCell ref="L11:M11"/>
    <mergeCell ref="I11:J11"/>
    <mergeCell ref="Q15:R15"/>
    <mergeCell ref="L15:P15"/>
    <mergeCell ref="H15:J15"/>
  </mergeCells>
  <phoneticPr fontId="1"/>
  <conditionalFormatting sqref="G9:N9">
    <cfRule type="expression" dxfId="25" priority="12">
      <formula>G9=""</formula>
    </cfRule>
  </conditionalFormatting>
  <conditionalFormatting sqref="G14:R14">
    <cfRule type="expression" dxfId="24" priority="8">
      <formula>$G$14=""</formula>
    </cfRule>
  </conditionalFormatting>
  <conditionalFormatting sqref="G10:U10">
    <cfRule type="expression" dxfId="23" priority="11">
      <formula>$G$10=""</formula>
    </cfRule>
  </conditionalFormatting>
  <conditionalFormatting sqref="G27:U27">
    <cfRule type="expression" dxfId="22" priority="6">
      <formula>$G$27=""</formula>
    </cfRule>
  </conditionalFormatting>
  <conditionalFormatting sqref="G29:U29">
    <cfRule type="expression" dxfId="21" priority="4">
      <formula>$G$29=""</formula>
    </cfRule>
  </conditionalFormatting>
  <conditionalFormatting sqref="G30:U30">
    <cfRule type="expression" dxfId="20" priority="3">
      <formula>$G$30=""</formula>
    </cfRule>
  </conditionalFormatting>
  <conditionalFormatting sqref="H28:K28">
    <cfRule type="expression" dxfId="19" priority="5">
      <formula>$H$28=""</formula>
    </cfRule>
  </conditionalFormatting>
  <conditionalFormatting sqref="I11:J11">
    <cfRule type="expression" dxfId="18" priority="10">
      <formula>I11=""</formula>
    </cfRule>
  </conditionalFormatting>
  <conditionalFormatting sqref="L11:M11 O11:P11">
    <cfRule type="expression" dxfId="17" priority="9">
      <formula>L11=""</formula>
    </cfRule>
  </conditionalFormatting>
  <conditionalFormatting sqref="N6:O6">
    <cfRule type="expression" dxfId="16" priority="14">
      <formula>N6=""</formula>
    </cfRule>
  </conditionalFormatting>
  <conditionalFormatting sqref="Q6:R6 T6:U6">
    <cfRule type="expression" dxfId="15" priority="13">
      <formula>Q6=""</formula>
    </cfRule>
  </conditionalFormatting>
  <conditionalFormatting sqref="S15:V15">
    <cfRule type="expression" dxfId="14" priority="7">
      <formula>$S$15=""</formula>
    </cfRule>
  </conditionalFormatting>
  <conditionalFormatting sqref="Y18">
    <cfRule type="expression" dxfId="13" priority="1">
      <formula>$Y$18=""</formula>
    </cfRule>
  </conditionalFormatting>
  <pageMargins left="0.82" right="0.4" top="0.75" bottom="0.63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18E9-F3EB-42E3-8C85-37A485D3D32E}">
  <dimension ref="A1:Y35"/>
  <sheetViews>
    <sheetView tabSelected="1" workbookViewId="0"/>
  </sheetViews>
  <sheetFormatPr defaultColWidth="8.625" defaultRowHeight="18" customHeight="1"/>
  <cols>
    <col min="1" max="23" width="3.625" style="1" customWidth="1"/>
    <col min="24" max="24" width="13.75" style="1" customWidth="1"/>
    <col min="25" max="25" width="17.375" style="1" customWidth="1"/>
    <col min="26" max="16384" width="8.625" style="1"/>
  </cols>
  <sheetData>
    <row r="1" spans="1:22" ht="18" customHeight="1">
      <c r="A1" s="14" t="s">
        <v>33</v>
      </c>
    </row>
    <row r="2" spans="1:22" ht="18" customHeight="1">
      <c r="A2" s="40" t="s">
        <v>19</v>
      </c>
      <c r="B2" s="41"/>
      <c r="C2" s="41"/>
      <c r="D2" s="41"/>
      <c r="E2" s="42"/>
      <c r="P2" s="46" t="s">
        <v>44</v>
      </c>
      <c r="Q2" s="46"/>
      <c r="R2" s="46"/>
      <c r="S2" s="46"/>
      <c r="T2" s="46"/>
      <c r="U2" s="46"/>
      <c r="V2" s="46"/>
    </row>
    <row r="3" spans="1:22" ht="18" customHeight="1" thickBot="1">
      <c r="P3" s="47" t="s">
        <v>46</v>
      </c>
      <c r="Q3" s="47"/>
      <c r="R3" s="47"/>
      <c r="S3" s="47"/>
      <c r="T3" s="47"/>
      <c r="U3" s="47"/>
      <c r="V3" s="47"/>
    </row>
    <row r="4" spans="1:22" ht="30" customHeight="1" thickBot="1">
      <c r="A4" s="43" t="s">
        <v>45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</row>
    <row r="5" spans="1:22" ht="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8" customHeight="1">
      <c r="J6" s="48" t="s">
        <v>25</v>
      </c>
      <c r="K6" s="48"/>
      <c r="L6" s="48"/>
      <c r="M6" s="48"/>
      <c r="N6" s="62">
        <v>8</v>
      </c>
      <c r="O6" s="62"/>
      <c r="P6" s="4" t="s">
        <v>2</v>
      </c>
      <c r="Q6" s="62"/>
      <c r="R6" s="62"/>
      <c r="S6" s="4" t="s">
        <v>1</v>
      </c>
      <c r="T6" s="62"/>
      <c r="U6" s="62"/>
      <c r="V6" s="4" t="s">
        <v>0</v>
      </c>
    </row>
    <row r="7" spans="1:22" ht="6" customHeight="1"/>
    <row r="8" spans="1:22" ht="20.25" thickBot="1">
      <c r="A8" s="6" t="s">
        <v>3</v>
      </c>
      <c r="B8" s="5" t="s">
        <v>4</v>
      </c>
    </row>
    <row r="9" spans="1:22" ht="30" customHeight="1" thickBot="1">
      <c r="A9" s="36" t="s">
        <v>5</v>
      </c>
      <c r="B9" s="49"/>
      <c r="C9" s="49"/>
      <c r="D9" s="49"/>
      <c r="E9" s="37"/>
      <c r="F9" s="26"/>
      <c r="G9" s="58"/>
      <c r="H9" s="58"/>
      <c r="I9" s="58"/>
      <c r="J9" s="58"/>
      <c r="K9" s="58"/>
      <c r="L9" s="58"/>
      <c r="M9" s="58"/>
      <c r="N9" s="58"/>
      <c r="O9" s="27"/>
      <c r="P9" s="13" t="s">
        <v>21</v>
      </c>
      <c r="Q9" s="7"/>
      <c r="R9" s="7"/>
      <c r="S9" s="7"/>
      <c r="T9" s="7"/>
      <c r="U9" s="7"/>
      <c r="V9" s="8"/>
    </row>
    <row r="10" spans="1:22" ht="30" customHeight="1" thickBot="1">
      <c r="A10" s="36" t="s">
        <v>6</v>
      </c>
      <c r="B10" s="49"/>
      <c r="C10" s="49"/>
      <c r="D10" s="49"/>
      <c r="E10" s="37"/>
      <c r="F10" s="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8"/>
    </row>
    <row r="11" spans="1:22" ht="30" customHeight="1" thickBot="1">
      <c r="A11" s="36" t="s">
        <v>36</v>
      </c>
      <c r="B11" s="49"/>
      <c r="C11" s="49"/>
      <c r="D11" s="49"/>
      <c r="E11" s="37"/>
      <c r="F11" s="7"/>
      <c r="G11" s="13" t="s">
        <v>37</v>
      </c>
      <c r="H11" s="27"/>
      <c r="I11" s="60"/>
      <c r="J11" s="60"/>
      <c r="K11" s="13" t="s">
        <v>2</v>
      </c>
      <c r="L11" s="60"/>
      <c r="M11" s="60"/>
      <c r="N11" s="13" t="s">
        <v>1</v>
      </c>
      <c r="O11" s="60"/>
      <c r="P11" s="60"/>
      <c r="Q11" s="13" t="s">
        <v>0</v>
      </c>
      <c r="R11" s="27"/>
      <c r="S11" s="27"/>
      <c r="T11" s="27"/>
      <c r="U11" s="27"/>
      <c r="V11" s="8"/>
    </row>
    <row r="12" spans="1:22" ht="12" customHeight="1"/>
    <row r="13" spans="1:22" ht="20.25" thickBot="1">
      <c r="A13" s="6" t="s">
        <v>3</v>
      </c>
      <c r="B13" s="5" t="s">
        <v>7</v>
      </c>
    </row>
    <row r="14" spans="1:22" ht="30" customHeight="1" thickBot="1">
      <c r="A14" s="36" t="s">
        <v>8</v>
      </c>
      <c r="B14" s="49"/>
      <c r="C14" s="49"/>
      <c r="D14" s="49"/>
      <c r="E14" s="37"/>
      <c r="F14" s="7"/>
      <c r="G14" s="58" t="s">
        <v>53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7"/>
      <c r="T14" s="7"/>
      <c r="U14" s="7"/>
      <c r="V14" s="8"/>
    </row>
    <row r="15" spans="1:22" ht="30" customHeight="1" thickBot="1">
      <c r="A15" s="36" t="s">
        <v>9</v>
      </c>
      <c r="B15" s="49"/>
      <c r="C15" s="49"/>
      <c r="D15" s="49"/>
      <c r="E15" s="37"/>
      <c r="F15" s="7"/>
      <c r="G15" s="33" t="s">
        <v>3</v>
      </c>
      <c r="H15" s="38" t="s">
        <v>22</v>
      </c>
      <c r="I15" s="38"/>
      <c r="J15" s="38"/>
      <c r="K15" s="25" t="s">
        <v>12</v>
      </c>
      <c r="L15" s="38" t="s">
        <v>23</v>
      </c>
      <c r="M15" s="38"/>
      <c r="N15" s="38"/>
      <c r="O15" s="38"/>
      <c r="P15" s="39"/>
      <c r="Q15" s="36" t="s">
        <v>24</v>
      </c>
      <c r="R15" s="37"/>
      <c r="S15" s="59"/>
      <c r="T15" s="60"/>
      <c r="U15" s="60"/>
      <c r="V15" s="61"/>
    </row>
    <row r="16" spans="1:22" ht="12" customHeight="1"/>
    <row r="17" spans="1:25" ht="20.25" thickBot="1">
      <c r="A17" s="6" t="s">
        <v>3</v>
      </c>
      <c r="B17" s="5" t="s">
        <v>32</v>
      </c>
    </row>
    <row r="18" spans="1:25" ht="30" customHeight="1" thickBot="1">
      <c r="A18" s="50" t="s">
        <v>28</v>
      </c>
      <c r="B18" s="51"/>
      <c r="C18" s="51"/>
      <c r="D18" s="51"/>
      <c r="E18" s="52"/>
      <c r="F18" s="28" t="str">
        <f>IF($Y$18&lt;&gt;"",LEFT($Y$18,1),"")</f>
        <v/>
      </c>
      <c r="G18" s="30" t="str">
        <f>IF($Y$18&lt;&gt;"",MID($Y$18,2,1),"")</f>
        <v/>
      </c>
      <c r="H18" s="30" t="str">
        <f>IF($Y$18&lt;&gt;"",MID($Y$18,3,1),"")</f>
        <v/>
      </c>
      <c r="I18" s="30" t="str">
        <f>IF($Y$18&lt;&gt;"",MID($Y$18,4,1),"")</f>
        <v/>
      </c>
      <c r="J18" s="30" t="str">
        <f>IF($Y$18&lt;&gt;"",MID($Y$18,5,1),"")</f>
        <v/>
      </c>
      <c r="K18" s="30" t="str">
        <f>IF($Y$18&lt;&gt;"",MID($Y$18,6,1),"")</f>
        <v/>
      </c>
      <c r="L18" s="30" t="str">
        <f>IF($Y$18&lt;&gt;"",MID($Y$18,7,1),"")</f>
        <v/>
      </c>
      <c r="M18" s="30" t="str">
        <f>IF($Y$18&lt;&gt;"",MID($Y$18,8,1),"")</f>
        <v/>
      </c>
      <c r="N18" s="30" t="str">
        <f>IF($Y$18&lt;&gt;"",MID($Y$18,9,1),"")</f>
        <v/>
      </c>
      <c r="O18" s="30" t="str">
        <f>IF($Y$18&lt;&gt;"",MID($Y$18,10,1),"")</f>
        <v/>
      </c>
      <c r="P18" s="30" t="str">
        <f>IF($Y$18&lt;&gt;"",MID($Y$18,11,1),"")</f>
        <v/>
      </c>
      <c r="Q18" s="30" t="str">
        <f>IF($Y$18&lt;&gt;"",MID($Y$18,12,1),"")</f>
        <v/>
      </c>
      <c r="R18" s="30" t="str">
        <f>IF($Y$18&lt;&gt;"",MID($Y$18,13,1),"")</f>
        <v/>
      </c>
      <c r="S18" s="30" t="str">
        <f>IF($Y$18&lt;&gt;"",MID($Y$18,14,1),"")</f>
        <v/>
      </c>
      <c r="T18" s="30" t="str">
        <f>IF($Y$18&lt;&gt;"",MID($Y$18,15,1),"")</f>
        <v/>
      </c>
      <c r="U18" s="30" t="str">
        <f>IF($Y$18&lt;&gt;"",MID($Y$18,16,1),"")</f>
        <v/>
      </c>
      <c r="V18" s="29"/>
      <c r="X18" s="34" t="s">
        <v>47</v>
      </c>
      <c r="Y18" s="35"/>
    </row>
    <row r="19" spans="1:25" s="16" customFormat="1" ht="30" customHeight="1">
      <c r="A19" s="17"/>
      <c r="B19" s="17"/>
      <c r="C19" s="17"/>
      <c r="D19" s="18" t="s">
        <v>34</v>
      </c>
      <c r="E19" s="17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5" s="16" customFormat="1" ht="6" customHeight="1" thickBot="1">
      <c r="A20" s="21"/>
      <c r="B20" s="21"/>
      <c r="C20" s="21"/>
      <c r="D20" s="22"/>
      <c r="E20" s="21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5" ht="30" customHeight="1" thickBot="1">
      <c r="A21" s="50" t="s">
        <v>29</v>
      </c>
      <c r="B21" s="51"/>
      <c r="C21" s="51"/>
      <c r="D21" s="51"/>
      <c r="E21" s="52"/>
      <c r="F21" s="28" t="str">
        <f>IF($Y$18&lt;&gt;"",LEFT(VLOOKUP($Y$18,$X$21:$Y$23,2,),1),"")</f>
        <v/>
      </c>
      <c r="G21" s="30" t="str">
        <f>IF($Y$18&lt;&gt;"",MID(VLOOKUP($Y$18,$X$21:$Y$23,2,),2,1),"")</f>
        <v/>
      </c>
      <c r="H21" s="30" t="str">
        <f>IF($Y$18&lt;&gt;"",MID(VLOOKUP($Y$18,$X$21:$Y$23,2,),3,1),"")</f>
        <v/>
      </c>
      <c r="I21" s="30" t="str">
        <f>IF($Y$18&lt;&gt;"",MID(VLOOKUP($Y$18,$X$21:$Y$23,2,),4,1),"")</f>
        <v/>
      </c>
      <c r="J21" s="30" t="str">
        <f>IF($Y$18&lt;&gt;"",MID(VLOOKUP($Y$18,$X$21:$Y$23,2,),5,1),"")</f>
        <v/>
      </c>
      <c r="K21" s="30" t="str">
        <f>IF($Y$18&lt;&gt;"",MID(VLOOKUP($Y$18,$X$21:$Y$23,2,),6,1),"")</f>
        <v/>
      </c>
      <c r="L21" s="30" t="str">
        <f>IF($Y$18&lt;&gt;"",MID(VLOOKUP($Y$18,$X$21:$Y$23,2,),7,1),"")</f>
        <v/>
      </c>
      <c r="M21" s="30" t="str">
        <f>IF($Y$18&lt;&gt;"",MID(VLOOKUP($Y$18,$X$21:$Y$23,2,),8,1),"")</f>
        <v/>
      </c>
      <c r="N21" s="30" t="str">
        <f>IF($Y$18&lt;&gt;"",MID(VLOOKUP($Y$18,$X$21:$Y$23,2,),9,1),"")</f>
        <v/>
      </c>
      <c r="O21" s="30" t="str">
        <f>IF($Y$18&lt;&gt;"",MID(VLOOKUP($Y$18,$X$21:$Y$23,2,),10,1),"")</f>
        <v/>
      </c>
      <c r="P21" s="30" t="str">
        <f>IF($Y$18&lt;&gt;"",MID(VLOOKUP($Y$18,$X$21:$Y$23,2,),11,1),"")</f>
        <v/>
      </c>
      <c r="Q21" s="30"/>
      <c r="R21" s="30"/>
      <c r="S21" s="30"/>
      <c r="T21" s="30"/>
      <c r="U21" s="30"/>
      <c r="V21" s="29"/>
      <c r="X21" s="32" t="s">
        <v>48</v>
      </c>
      <c r="Y21" s="32" t="s">
        <v>48</v>
      </c>
    </row>
    <row r="22" spans="1:25" ht="30" customHeight="1">
      <c r="A22" s="17"/>
      <c r="B22" s="17"/>
      <c r="C22" s="17"/>
      <c r="D22" s="18" t="s">
        <v>30</v>
      </c>
      <c r="E22" s="17"/>
      <c r="X22" s="32" t="s">
        <v>49</v>
      </c>
      <c r="Y22" s="32" t="s">
        <v>50</v>
      </c>
    </row>
    <row r="23" spans="1:25" ht="18" customHeight="1">
      <c r="D23" s="55" t="s">
        <v>26</v>
      </c>
      <c r="E23" s="55"/>
      <c r="F23" s="2" t="s">
        <v>10</v>
      </c>
      <c r="X23" s="32" t="s">
        <v>51</v>
      </c>
      <c r="Y23" s="32" t="s">
        <v>52</v>
      </c>
    </row>
    <row r="24" spans="1:25" ht="18" customHeight="1">
      <c r="D24" s="55" t="s">
        <v>27</v>
      </c>
      <c r="E24" s="55"/>
      <c r="F24" s="2" t="s">
        <v>31</v>
      </c>
    </row>
    <row r="25" spans="1:25" ht="12" customHeight="1">
      <c r="D25" s="15"/>
      <c r="E25" s="15"/>
      <c r="F25" s="2"/>
      <c r="O25" s="2"/>
    </row>
    <row r="26" spans="1:25" ht="20.25" thickBot="1">
      <c r="A26" s="6" t="s">
        <v>3</v>
      </c>
      <c r="B26" s="5" t="s">
        <v>17</v>
      </c>
    </row>
    <row r="27" spans="1:25" ht="30" customHeight="1" thickBot="1">
      <c r="A27" s="36" t="s">
        <v>18</v>
      </c>
      <c r="B27" s="49"/>
      <c r="C27" s="49"/>
      <c r="D27" s="49"/>
      <c r="E27" s="37"/>
      <c r="F27" s="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8"/>
      <c r="X27" s="32"/>
      <c r="Y27" s="32"/>
    </row>
    <row r="28" spans="1:25" ht="30" customHeight="1" thickBot="1">
      <c r="A28" s="36" t="s">
        <v>20</v>
      </c>
      <c r="B28" s="49"/>
      <c r="C28" s="49"/>
      <c r="D28" s="49"/>
      <c r="E28" s="37"/>
      <c r="F28" s="11"/>
      <c r="G28" s="31" t="s">
        <v>41</v>
      </c>
      <c r="H28" s="56"/>
      <c r="I28" s="56"/>
      <c r="J28" s="56"/>
      <c r="K28" s="56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12"/>
      <c r="X28" s="32"/>
      <c r="Y28" s="32"/>
    </row>
    <row r="29" spans="1:25" ht="30" customHeight="1" thickBot="1">
      <c r="A29" s="36"/>
      <c r="B29" s="49"/>
      <c r="C29" s="49"/>
      <c r="D29" s="49"/>
      <c r="E29" s="37"/>
      <c r="F29" s="9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10"/>
      <c r="X29" s="32"/>
      <c r="Y29" s="32"/>
    </row>
    <row r="30" spans="1:25" ht="30" customHeight="1" thickBot="1">
      <c r="A30" s="36" t="s">
        <v>11</v>
      </c>
      <c r="B30" s="49"/>
      <c r="C30" s="49"/>
      <c r="D30" s="49"/>
      <c r="E30" s="37"/>
      <c r="F30" s="7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8"/>
      <c r="X30" s="32"/>
      <c r="Y30" s="32"/>
    </row>
    <row r="31" spans="1:25" ht="6" customHeight="1">
      <c r="X31" s="32"/>
      <c r="Y31" s="32"/>
    </row>
    <row r="32" spans="1:25" ht="18" customHeight="1">
      <c r="A32" s="3" t="s">
        <v>12</v>
      </c>
      <c r="B32" s="53" t="s">
        <v>13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</row>
    <row r="33" spans="1:22" ht="6" customHeight="1"/>
    <row r="34" spans="1:22" ht="18" customHeight="1">
      <c r="A34" s="3" t="s">
        <v>14</v>
      </c>
      <c r="B34" s="54" t="s">
        <v>15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</row>
    <row r="35" spans="1:22" ht="18" customHeight="1">
      <c r="B35" s="54" t="s">
        <v>16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</row>
  </sheetData>
  <sheetProtection algorithmName="SHA-512" hashValue="8SydLRI2LRibB8f8at5BOcapt7rf67bjAyXTN/9Z9EOLnSfu7+Bn4bthbytnwsG13AQdTEqRZpGIzcEVD6y6NA==" saltValue="IMvAr0Ltd7OprccMK706qQ==" spinCount="100000" sheet="1" objects="1" scenarios="1"/>
  <mergeCells count="37">
    <mergeCell ref="A2:E2"/>
    <mergeCell ref="P2:V2"/>
    <mergeCell ref="P3:V3"/>
    <mergeCell ref="A4:V4"/>
    <mergeCell ref="J6:M6"/>
    <mergeCell ref="N6:O6"/>
    <mergeCell ref="Q6:R6"/>
    <mergeCell ref="T6:U6"/>
    <mergeCell ref="A9:E9"/>
    <mergeCell ref="G9:N9"/>
    <mergeCell ref="A10:E10"/>
    <mergeCell ref="G10:U10"/>
    <mergeCell ref="A11:E11"/>
    <mergeCell ref="I11:J11"/>
    <mergeCell ref="L11:M11"/>
    <mergeCell ref="O11:P11"/>
    <mergeCell ref="A27:E27"/>
    <mergeCell ref="G27:U27"/>
    <mergeCell ref="A14:E14"/>
    <mergeCell ref="G14:R14"/>
    <mergeCell ref="A15:E15"/>
    <mergeCell ref="H15:J15"/>
    <mergeCell ref="L15:P15"/>
    <mergeCell ref="Q15:R15"/>
    <mergeCell ref="S15:V15"/>
    <mergeCell ref="A18:E18"/>
    <mergeCell ref="A21:E21"/>
    <mergeCell ref="D23:E23"/>
    <mergeCell ref="D24:E24"/>
    <mergeCell ref="B34:V34"/>
    <mergeCell ref="B35:V35"/>
    <mergeCell ref="A28:E29"/>
    <mergeCell ref="H28:K28"/>
    <mergeCell ref="G29:U29"/>
    <mergeCell ref="A30:E30"/>
    <mergeCell ref="G30:U30"/>
    <mergeCell ref="B32:V32"/>
  </mergeCells>
  <phoneticPr fontId="1"/>
  <conditionalFormatting sqref="G9:N9">
    <cfRule type="expression" dxfId="12" priority="12">
      <formula>G9=""</formula>
    </cfRule>
  </conditionalFormatting>
  <conditionalFormatting sqref="G14:R14">
    <cfRule type="expression" dxfId="11" priority="8">
      <formula>$G$14=""</formula>
    </cfRule>
  </conditionalFormatting>
  <conditionalFormatting sqref="G10:U10">
    <cfRule type="expression" dxfId="10" priority="11">
      <formula>$G$10=""</formula>
    </cfRule>
  </conditionalFormatting>
  <conditionalFormatting sqref="G27:U27">
    <cfRule type="expression" dxfId="9" priority="6">
      <formula>$G$27=""</formula>
    </cfRule>
  </conditionalFormatting>
  <conditionalFormatting sqref="G29:U29">
    <cfRule type="expression" dxfId="8" priority="4">
      <formula>$G$29=""</formula>
    </cfRule>
  </conditionalFormatting>
  <conditionalFormatting sqref="G30:U30">
    <cfRule type="expression" dxfId="7" priority="3">
      <formula>$G$30=""</formula>
    </cfRule>
  </conditionalFormatting>
  <conditionalFormatting sqref="H28:K28">
    <cfRule type="expression" dxfId="6" priority="5">
      <formula>$H$28=""</formula>
    </cfRule>
  </conditionalFormatting>
  <conditionalFormatting sqref="I11:J11">
    <cfRule type="expression" dxfId="5" priority="10">
      <formula>I11=""</formula>
    </cfRule>
  </conditionalFormatting>
  <conditionalFormatting sqref="L11:M11 O11:P11">
    <cfRule type="expression" dxfId="4" priority="9">
      <formula>L11=""</formula>
    </cfRule>
  </conditionalFormatting>
  <conditionalFormatting sqref="N6:O6">
    <cfRule type="expression" dxfId="3" priority="14">
      <formula>N6=""</formula>
    </cfRule>
  </conditionalFormatting>
  <conditionalFormatting sqref="Q6:R6 T6:U6">
    <cfRule type="expression" dxfId="2" priority="13">
      <formula>Q6=""</formula>
    </cfRule>
  </conditionalFormatting>
  <conditionalFormatting sqref="S15:V15">
    <cfRule type="expression" dxfId="1" priority="7">
      <formula>$S$15=""</formula>
    </cfRule>
  </conditionalFormatting>
  <conditionalFormatting sqref="Y18">
    <cfRule type="expression" dxfId="0" priority="1">
      <formula>$Y$18=""</formula>
    </cfRule>
  </conditionalFormatting>
  <dataValidations count="1">
    <dataValidation type="list" allowBlank="1" showInputMessage="1" showErrorMessage="1" sqref="Y18" xr:uid="{F5E85DD0-8670-4B3D-AFF1-9650428E3C93}">
      <formula1>$X$20:$X$23</formula1>
    </dataValidation>
  </dataValidations>
  <pageMargins left="0.82" right="0.4" top="0.75" bottom="0.6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提出用</vt:lpstr>
      <vt:lpstr>記入例!Print_Area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2026-04-01T09:33:56Z</cp:lastPrinted>
  <dcterms:created xsi:type="dcterms:W3CDTF">2024-01-27T05:26:22Z</dcterms:created>
  <dcterms:modified xsi:type="dcterms:W3CDTF">2026-04-01T09:35:39Z</dcterms:modified>
</cp:coreProperties>
</file>